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1448" yWindow="-96" windowWidth="12552" windowHeight="11016" activeTab="4"/>
  </bookViews>
  <sheets>
    <sheet name="т. 1. по критериям" sheetId="1" r:id="rId1"/>
    <sheet name="т. 2. по источнику" sheetId="5" r:id="rId2"/>
    <sheet name="т. 2.1. сайты УК" sheetId="7" r:id="rId3"/>
    <sheet name="т. 2.2. ОС базгов" sheetId="3" r:id="rId4"/>
    <sheet name="т. 2.3. анкета" sheetId="6" r:id="rId5"/>
  </sheets>
  <externalReferences>
    <externalReference r:id="rId6"/>
  </externalReferences>
  <calcPr calcId="125725" refMode="R1C1"/>
</workbook>
</file>

<file path=xl/calcChain.xml><?xml version="1.0" encoding="utf-8"?>
<calcChain xmlns="http://schemas.openxmlformats.org/spreadsheetml/2006/main">
  <c r="C11" i="5"/>
  <c r="D11"/>
  <c r="U10" i="1"/>
  <c r="R10"/>
  <c r="I10"/>
  <c r="E10"/>
  <c r="C10" l="1"/>
  <c r="D10"/>
  <c r="E10" i="7"/>
  <c r="C10" s="1"/>
  <c r="C7"/>
  <c r="F7" i="6" l="1"/>
  <c r="J7"/>
  <c r="L7"/>
  <c r="F10"/>
  <c r="L10"/>
  <c r="D10" l="1"/>
  <c r="C7"/>
  <c r="C10"/>
  <c r="D7"/>
  <c r="C10" i="3" l="1"/>
  <c r="H8" i="5" l="1"/>
  <c r="G8"/>
  <c r="F8"/>
  <c r="E8"/>
  <c r="D8" l="1"/>
  <c r="C8"/>
  <c r="C7" i="3" l="1"/>
  <c r="U7" i="1" l="1"/>
  <c r="P7"/>
  <c r="I7"/>
  <c r="E7"/>
  <c r="C7" l="1"/>
  <c r="D7"/>
</calcChain>
</file>

<file path=xl/sharedStrings.xml><?xml version="1.0" encoding="utf-8"?>
<sst xmlns="http://schemas.openxmlformats.org/spreadsheetml/2006/main" count="210" uniqueCount="67">
  <si>
    <t>критерии</t>
  </si>
  <si>
    <t>показатели</t>
  </si>
  <si>
    <t>ОС УК</t>
  </si>
  <si>
    <t>1.1. 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</si>
  <si>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1.2. Информация о выполнении государственного/ муниципального задания, отчет о результатах деятельности организации культуры</t>
  </si>
  <si>
    <t>все</t>
  </si>
  <si>
    <t>анкета</t>
  </si>
  <si>
    <t>1.5. Информирование о новых мероприятиях</t>
  </si>
  <si>
    <t>КДУ</t>
  </si>
  <si>
    <t>организации культуры</t>
  </si>
  <si>
    <t>максимальный балл</t>
  </si>
  <si>
    <t>способ получения информации</t>
  </si>
  <si>
    <t>2.1. Уровень комфортности пребывания в организации культуры (места для сидения, гардероб, чистота помещений)</t>
  </si>
  <si>
    <t>2.2. 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</si>
  <si>
    <t>2.3. 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Раскрытие информации независимой системы учета посещений сайта. Наличие встроенной системы контекстного поиска по сайту. Бесплатность, доступность информации на сайте. Отсутствие нарушений отображения, форматирования или иных дефектов информации на сайте. Дата и время размещения информации. 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</si>
  <si>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2.6. Транспортная и пешая доступность организации культуры</t>
  </si>
  <si>
    <t>2.7. Наличие электронных билетов/ наличие электронного бронирования билетов/ наличие электронной очереди/ наличие электронных каталогов/ наличие электронных документов, доступных для получения</t>
  </si>
  <si>
    <t>2.8. Удобство пользования электронными сервисами, предоставляемыми учреждением посетителям (в том числе и с помощью мобильных устройств)</t>
  </si>
  <si>
    <t>3.1. Удобство графика работы организации культуры</t>
  </si>
  <si>
    <t>4.1. Доброжелательность, вежливость и компетентность персонала организации культуры</t>
  </si>
  <si>
    <t>4.2. 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</si>
  <si>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t>5.1. Уровень удовлетворенности качеством оказания услуг организации культуры в целом</t>
  </si>
  <si>
    <t>5.2. Порядок оценки качества работы организации на основании определенных критериев эффективности работы организаций, утвержденный уполномоченным федеральным органом исполнительной власти;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</si>
  <si>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5.6. Разнообразие творческих групп, кружков по интересам</t>
  </si>
  <si>
    <t>5.7. Качество проведения культурно-массовых мероприятий</t>
  </si>
  <si>
    <t>№ п/п</t>
  </si>
  <si>
    <t>полное название организации культуры (по уставу)</t>
  </si>
  <si>
    <t>Общая информация об учреждении</t>
  </si>
  <si>
    <t>Информация о государственном задании на текущий финансовый год</t>
  </si>
  <si>
    <t>Информация о выполнении государственного задания за отчетный финансовый год</t>
  </si>
  <si>
    <t>Информация о плане финансово-хозяйственной деятельности на текущий год</t>
  </si>
  <si>
    <t>Информация о годовой бухгалтерской отчетности за отчетный финансовый год</t>
  </si>
  <si>
    <t>Информация о результатах деятельности и об использовании имущества</t>
  </si>
  <si>
    <t>Информация о контрольных мероприятиях и их результатах за  отчетный финансовый год</t>
  </si>
  <si>
    <t>www.bus.gov.ru</t>
  </si>
  <si>
    <t>Интегральное значение по совокупности общих и дополнительных критериев</t>
  </si>
  <si>
    <t>3 критерий времени ожидания предоставления услуги</t>
  </si>
  <si>
    <t>4 критерий  доброжелательности, вежливости, компетентности работников организации культуры</t>
  </si>
  <si>
    <t>5 критерий удовлетворенности качеством оказания услуг</t>
  </si>
  <si>
    <t xml:space="preserve">6. критерий доступности учреждений для групп населения с ограниченными возможностями здоровья </t>
  </si>
  <si>
    <t xml:space="preserve">6.1. критерий доступности учреждений для групп населения с ограниченными возможностями здоровья </t>
  </si>
  <si>
    <t>сайт УК</t>
  </si>
  <si>
    <t>Интегральное значение по совокупности общих критериев в части показателей, характеризующих общие критерии оценки</t>
  </si>
  <si>
    <t>интегральное значение критерия</t>
  </si>
  <si>
    <t>общие критерии оценки</t>
  </si>
  <si>
    <t xml:space="preserve">1 критерий открытости и доступности информации об организации культуры       </t>
  </si>
  <si>
    <t xml:space="preserve">2 критерий комфортности условий предоставления услуг и доступность их получения  </t>
  </si>
  <si>
    <t>общий балл по критерию</t>
  </si>
  <si>
    <t>общий балл по источнику</t>
  </si>
  <si>
    <t>источник получения информации</t>
  </si>
  <si>
    <t>общий балл по источнику с дополнительным критерием</t>
  </si>
  <si>
    <t>показатель</t>
  </si>
  <si>
    <t>общий балл по источнику по общим критериям</t>
  </si>
  <si>
    <t xml:space="preserve">6 критерий доступности учреждений для групп населения с ограниченными возможностями здоровья </t>
  </si>
  <si>
    <t>таблица 1 Сводная таблица интегральных значений общих и дополнительных критериев в разрезе показателей, характеризующих критерии.</t>
  </si>
  <si>
    <t>таблица 2.1. Сводная таблица интегральных значений общих и дополнительных критериев в разрезе показателей, характеризующих критерии, источник информации - сайт организации культуры*.</t>
  </si>
  <si>
    <t>Таблица 2.2. Сводная таблица интегральных значений общих и дополнительных критериев в разрезе показателей, характеризующих критерии (источник информации - сайт www.bus.gov.ru )*.</t>
  </si>
  <si>
    <t>Таблица 2 Сводная таблица интегральных значений общих и дополнительных критериев в разрезе источников по показателям, характеризующих критерии.</t>
  </si>
  <si>
    <t>источники информации</t>
  </si>
  <si>
    <t>Оценка уровня открытости и доступности информации на официальном сайте организации (данные т. 2.1.), баллы</t>
  </si>
  <si>
    <t>Оценка уровня открытости и доступности информации организации культуры на сайте www.bus.gov.ru (данные т. 2.2.), баллы</t>
  </si>
  <si>
    <t>Оценка уровня удовлетворенности качеством оказываемых услуг по общим критериям  (данные т. 2.3.), баллы</t>
  </si>
  <si>
    <t>Оценка уровня удовлетворенности качеством оказываемых услуг, с учетом дополнительного критерия (данные т. 2.3.), баллы</t>
  </si>
  <si>
    <t xml:space="preserve">ОС bus.gov.ru </t>
  </si>
  <si>
    <t>Таблица 2.3. Сводная таблица интегральных значений общих и дополнительных критериев в разрезе показателей, характеризующих критерии (источник информации - опрос).</t>
  </si>
  <si>
    <t>Примечание: значения показателей берутся из анкет</t>
  </si>
  <si>
    <t>Муниципальное казенное учреждение Объединенный центр культуры «Улыбка» р.п. Колывань Колыванского района</t>
  </si>
</sst>
</file>

<file path=xl/styles.xml><?xml version="1.0" encoding="utf-8"?>
<styleSheet xmlns="http://schemas.openxmlformats.org/spreadsheetml/2006/main">
  <fonts count="20">
    <font>
      <sz val="11"/>
      <color theme="1"/>
      <name val="Calibri"/>
      <family val="2"/>
      <scheme val="minor"/>
    </font>
    <font>
      <sz val="12"/>
      <color rgb="FF000000"/>
      <name val="Times New Roman"/>
      <family val="1"/>
      <charset val="204"/>
    </font>
    <font>
      <u/>
      <sz val="11"/>
      <color theme="10"/>
      <name val="Calibri"/>
      <family val="2"/>
      <scheme val="minor"/>
    </font>
    <font>
      <b/>
      <sz val="11"/>
      <color theme="1"/>
      <name val="Calibri"/>
      <family val="2"/>
      <scheme val="minor"/>
    </font>
    <font>
      <b/>
      <sz val="11"/>
      <color rgb="FF000000"/>
      <name val="Times New Roman"/>
      <family val="1"/>
      <charset val="204"/>
    </font>
    <font>
      <sz val="11"/>
      <color rgb="FF000000"/>
      <name val="Times New Roman"/>
      <family val="1"/>
      <charset val="204"/>
    </font>
    <font>
      <sz val="11"/>
      <color theme="1"/>
      <name val="Times New Roman"/>
      <family val="1"/>
      <charset val="204"/>
    </font>
    <font>
      <b/>
      <sz val="11"/>
      <color theme="1"/>
      <name val="Times New Roman"/>
      <family val="1"/>
      <charset val="204"/>
    </font>
    <font>
      <b/>
      <sz val="11"/>
      <color indexed="8"/>
      <name val="Times New Roman"/>
      <family val="1"/>
      <charset val="204"/>
    </font>
    <font>
      <b/>
      <sz val="12"/>
      <color theme="1"/>
      <name val="Times New Roman"/>
      <family val="1"/>
      <charset val="204"/>
    </font>
    <font>
      <u/>
      <sz val="11"/>
      <color theme="10"/>
      <name val="Times New Roman"/>
      <family val="1"/>
      <charset val="204"/>
    </font>
    <font>
      <sz val="12"/>
      <color theme="1"/>
      <name val="Times New Roman"/>
      <family val="1"/>
      <charset val="204"/>
    </font>
    <font>
      <b/>
      <sz val="12"/>
      <color rgb="FF000000"/>
      <name val="Times New Roman"/>
      <family val="1"/>
      <charset val="204"/>
    </font>
    <font>
      <u/>
      <sz val="12"/>
      <color theme="10"/>
      <name val="Times New Roman"/>
      <family val="1"/>
      <charset val="204"/>
    </font>
    <font>
      <b/>
      <i/>
      <sz val="12"/>
      <color rgb="FF000000"/>
      <name val="Times New Roman"/>
      <family val="1"/>
      <charset val="204"/>
    </font>
    <font>
      <b/>
      <sz val="12"/>
      <color indexed="8"/>
      <name val="Times New Roman"/>
      <family val="1"/>
      <charset val="204"/>
    </font>
    <font>
      <b/>
      <sz val="10"/>
      <color theme="1"/>
      <name val="Times New Roman"/>
      <family val="1"/>
      <charset val="204"/>
    </font>
    <font>
      <sz val="10"/>
      <color theme="1"/>
      <name val="Times New Roman"/>
      <family val="1"/>
      <charset val="204"/>
    </font>
    <font>
      <sz val="12"/>
      <color theme="1"/>
      <name val="Calibri"/>
      <family val="2"/>
      <scheme val="minor"/>
    </font>
    <font>
      <sz val="9"/>
      <color theme="1"/>
      <name val="Times New Roman"/>
      <family val="1"/>
      <charset val="204"/>
    </font>
  </fonts>
  <fills count="5">
    <fill>
      <patternFill patternType="none"/>
    </fill>
    <fill>
      <patternFill patternType="gray125"/>
    </fill>
    <fill>
      <patternFill patternType="solid">
        <fgColor theme="8" tint="0.59999389629810485"/>
        <bgColor indexed="64"/>
      </patternFill>
    </fill>
    <fill>
      <patternFill patternType="solid">
        <fgColor rgb="FFB7DEE8"/>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179">
    <xf numFmtId="0" fontId="0" fillId="0" borderId="0" xfId="0"/>
    <xf numFmtId="0" fontId="3" fillId="0" borderId="0" xfId="0" applyFont="1" applyAlignment="1">
      <alignment wrapText="1"/>
    </xf>
    <xf numFmtId="0" fontId="5" fillId="0" borderId="1" xfId="0" applyFont="1" applyBorder="1" applyAlignment="1">
      <alignment wrapText="1"/>
    </xf>
    <xf numFmtId="0" fontId="0" fillId="0" borderId="0" xfId="0" applyFont="1" applyAlignment="1">
      <alignment wrapText="1"/>
    </xf>
    <xf numFmtId="0" fontId="1" fillId="0" borderId="1" xfId="0" applyFont="1" applyBorder="1" applyAlignment="1">
      <alignment vertical="center" wrapText="1"/>
    </xf>
    <xf numFmtId="0" fontId="6" fillId="2" borderId="9" xfId="0" applyFont="1" applyFill="1" applyBorder="1" applyAlignment="1">
      <alignment horizontal="center" vertical="center" wrapText="1"/>
    </xf>
    <xf numFmtId="0" fontId="6" fillId="0" borderId="1" xfId="0" applyFont="1" applyBorder="1" applyAlignment="1">
      <alignment wrapText="1"/>
    </xf>
    <xf numFmtId="0" fontId="6" fillId="0" borderId="10" xfId="0" applyFont="1" applyBorder="1" applyAlignment="1">
      <alignment wrapText="1"/>
    </xf>
    <xf numFmtId="0" fontId="7" fillId="0" borderId="9" xfId="0" applyFont="1" applyBorder="1" applyAlignment="1">
      <alignment wrapText="1"/>
    </xf>
    <xf numFmtId="0" fontId="5" fillId="0" borderId="10" xfId="0" applyFont="1" applyBorder="1" applyAlignment="1">
      <alignment wrapText="1"/>
    </xf>
    <xf numFmtId="0" fontId="6" fillId="0" borderId="2" xfId="0" applyFont="1" applyBorder="1" applyAlignment="1">
      <alignment wrapText="1"/>
    </xf>
    <xf numFmtId="0" fontId="6" fillId="0" borderId="13" xfId="0" applyFont="1" applyBorder="1" applyAlignment="1">
      <alignment wrapText="1"/>
    </xf>
    <xf numFmtId="0" fontId="7" fillId="0" borderId="9" xfId="0" applyFont="1" applyBorder="1" applyAlignment="1">
      <alignment horizontal="center" wrapText="1"/>
    </xf>
    <xf numFmtId="0" fontId="5" fillId="0" borderId="1" xfId="0" applyFont="1" applyBorder="1" applyAlignment="1">
      <alignment horizontal="center" wrapText="1"/>
    </xf>
    <xf numFmtId="0" fontId="6" fillId="0" borderId="1" xfId="0" applyFont="1" applyBorder="1" applyAlignment="1">
      <alignment horizontal="center" wrapText="1"/>
    </xf>
    <xf numFmtId="0" fontId="6" fillId="0" borderId="10" xfId="0" applyFont="1" applyBorder="1" applyAlignment="1">
      <alignment horizontal="center" wrapText="1"/>
    </xf>
    <xf numFmtId="0" fontId="5" fillId="0" borderId="10" xfId="0" applyFont="1" applyBorder="1" applyAlignment="1">
      <alignment horizontal="center" wrapText="1"/>
    </xf>
    <xf numFmtId="0" fontId="0" fillId="0" borderId="0" xfId="0" applyFont="1" applyAlignment="1">
      <alignment horizontal="center" wrapText="1"/>
    </xf>
    <xf numFmtId="0" fontId="4" fillId="0" borderId="19" xfId="0" applyFont="1" applyBorder="1" applyAlignment="1">
      <alignment horizontal="center" wrapText="1"/>
    </xf>
    <xf numFmtId="0" fontId="3" fillId="0" borderId="0" xfId="0" applyFont="1" applyAlignment="1">
      <alignment horizontal="center" wrapText="1"/>
    </xf>
    <xf numFmtId="0" fontId="8" fillId="3" borderId="13" xfId="0" applyFont="1" applyFill="1" applyBorder="1" applyAlignment="1">
      <alignment horizontal="center" vertical="center" wrapText="1"/>
    </xf>
    <xf numFmtId="0" fontId="7" fillId="2" borderId="13" xfId="0" applyFont="1" applyFill="1" applyBorder="1" applyAlignment="1">
      <alignment horizontal="center" vertical="center"/>
    </xf>
    <xf numFmtId="0" fontId="9" fillId="0" borderId="0" xfId="0" applyFont="1" applyAlignment="1">
      <alignment horizontal="center" wrapText="1"/>
    </xf>
    <xf numFmtId="0" fontId="6" fillId="0" borderId="0" xfId="0" applyFont="1"/>
    <xf numFmtId="0" fontId="7" fillId="0" borderId="0" xfId="0" applyFont="1"/>
    <xf numFmtId="0" fontId="6" fillId="0" borderId="7" xfId="0" applyFont="1" applyBorder="1"/>
    <xf numFmtId="0" fontId="7" fillId="0" borderId="2" xfId="0" applyFont="1" applyBorder="1" applyAlignment="1">
      <alignment wrapText="1"/>
    </xf>
    <xf numFmtId="0" fontId="7" fillId="0" borderId="12" xfId="0" applyFont="1" applyBorder="1" applyAlignment="1">
      <alignment wrapText="1"/>
    </xf>
    <xf numFmtId="0" fontId="7" fillId="0" borderId="0" xfId="0" applyFont="1" applyAlignment="1">
      <alignment wrapText="1"/>
    </xf>
    <xf numFmtId="0" fontId="7" fillId="0" borderId="2" xfId="0" applyFont="1" applyBorder="1" applyAlignment="1">
      <alignment horizontal="center" wrapText="1"/>
    </xf>
    <xf numFmtId="0" fontId="6" fillId="0" borderId="2" xfId="0" applyFont="1" applyBorder="1" applyAlignment="1">
      <alignment horizontal="center" wrapText="1"/>
    </xf>
    <xf numFmtId="0" fontId="6" fillId="0" borderId="18" xfId="0" applyFont="1" applyBorder="1" applyAlignment="1">
      <alignment horizontal="center" wrapText="1"/>
    </xf>
    <xf numFmtId="0" fontId="7" fillId="0" borderId="0" xfId="0" applyFont="1" applyAlignment="1">
      <alignment horizontal="center" wrapText="1"/>
    </xf>
    <xf numFmtId="0" fontId="6" fillId="0" borderId="9" xfId="0" applyFont="1" applyBorder="1" applyAlignment="1">
      <alignment wrapText="1"/>
    </xf>
    <xf numFmtId="0" fontId="6" fillId="0" borderId="0" xfId="0" applyFont="1" applyAlignment="1">
      <alignment wrapText="1"/>
    </xf>
    <xf numFmtId="0" fontId="6" fillId="0" borderId="0" xfId="0" applyFont="1" applyAlignment="1">
      <alignment horizontal="center" wrapText="1"/>
    </xf>
    <xf numFmtId="0" fontId="10" fillId="0" borderId="1" xfId="1" applyFont="1" applyBorder="1"/>
    <xf numFmtId="0" fontId="7" fillId="0" borderId="13" xfId="0" applyFont="1" applyBorder="1" applyAlignment="1">
      <alignment horizontal="center" wrapText="1"/>
    </xf>
    <xf numFmtId="0" fontId="11" fillId="0" borderId="9" xfId="0" applyFont="1" applyBorder="1"/>
    <xf numFmtId="0" fontId="9" fillId="0" borderId="9" xfId="0" applyFont="1" applyBorder="1" applyAlignment="1">
      <alignment wrapText="1"/>
    </xf>
    <xf numFmtId="0" fontId="11" fillId="0" borderId="9" xfId="0" applyFont="1" applyBorder="1" applyAlignment="1">
      <alignment wrapText="1"/>
    </xf>
    <xf numFmtId="0" fontId="11" fillId="0" borderId="1" xfId="0" applyFont="1" applyBorder="1" applyAlignment="1">
      <alignment wrapText="1"/>
    </xf>
    <xf numFmtId="0" fontId="1" fillId="0" borderId="1" xfId="0" applyFont="1" applyBorder="1" applyAlignment="1">
      <alignment wrapText="1"/>
    </xf>
    <xf numFmtId="0" fontId="11" fillId="0" borderId="10" xfId="0" applyFont="1" applyBorder="1" applyAlignment="1">
      <alignment wrapText="1"/>
    </xf>
    <xf numFmtId="0" fontId="1" fillId="0" borderId="10" xfId="0" applyFont="1" applyBorder="1" applyAlignment="1">
      <alignment wrapText="1"/>
    </xf>
    <xf numFmtId="0" fontId="11" fillId="0" borderId="25" xfId="0" applyFont="1" applyBorder="1" applyAlignment="1">
      <alignment wrapText="1"/>
    </xf>
    <xf numFmtId="0" fontId="11" fillId="0" borderId="28" xfId="0" applyFont="1" applyBorder="1" applyAlignment="1">
      <alignment wrapText="1"/>
    </xf>
    <xf numFmtId="0" fontId="11" fillId="0" borderId="29" xfId="0" applyFont="1" applyBorder="1" applyAlignment="1">
      <alignment wrapText="1"/>
    </xf>
    <xf numFmtId="0" fontId="1" fillId="0" borderId="10" xfId="0" applyFont="1" applyBorder="1" applyAlignment="1">
      <alignment vertical="center" wrapText="1"/>
    </xf>
    <xf numFmtId="0" fontId="9" fillId="0" borderId="5" xfId="0" applyFont="1" applyBorder="1" applyAlignment="1">
      <alignment wrapText="1"/>
    </xf>
    <xf numFmtId="0" fontId="9" fillId="0" borderId="6" xfId="0" applyFont="1" applyBorder="1" applyAlignment="1">
      <alignment wrapText="1"/>
    </xf>
    <xf numFmtId="0" fontId="13" fillId="0" borderId="1" xfId="1" applyFont="1" applyBorder="1"/>
    <xf numFmtId="0" fontId="14" fillId="0" borderId="1" xfId="0" applyFont="1" applyBorder="1" applyAlignment="1">
      <alignment wrapText="1"/>
    </xf>
    <xf numFmtId="0" fontId="11" fillId="0" borderId="6" xfId="0" applyFont="1" applyBorder="1"/>
    <xf numFmtId="0" fontId="9" fillId="0" borderId="10" xfId="0" applyFont="1" applyBorder="1" applyAlignment="1">
      <alignment wrapText="1"/>
    </xf>
    <xf numFmtId="0" fontId="11" fillId="0" borderId="2" xfId="0" applyFont="1" applyBorder="1"/>
    <xf numFmtId="0" fontId="9" fillId="0" borderId="2" xfId="0" applyFont="1" applyBorder="1" applyAlignment="1">
      <alignment wrapText="1"/>
    </xf>
    <xf numFmtId="0" fontId="11" fillId="0" borderId="2" xfId="0" applyFont="1" applyBorder="1" applyAlignment="1">
      <alignment wrapText="1"/>
    </xf>
    <xf numFmtId="0" fontId="11" fillId="0" borderId="26" xfId="0" applyFont="1" applyBorder="1" applyAlignment="1">
      <alignment wrapText="1"/>
    </xf>
    <xf numFmtId="0" fontId="9" fillId="0" borderId="13" xfId="0" applyFont="1" applyBorder="1" applyAlignment="1">
      <alignment wrapText="1"/>
    </xf>
    <xf numFmtId="0" fontId="11" fillId="0" borderId="13" xfId="0" applyFont="1" applyBorder="1" applyAlignment="1">
      <alignment wrapText="1"/>
    </xf>
    <xf numFmtId="0" fontId="11" fillId="0" borderId="27" xfId="0" applyFont="1" applyBorder="1" applyAlignment="1">
      <alignment wrapText="1"/>
    </xf>
    <xf numFmtId="0" fontId="9" fillId="0" borderId="25" xfId="0" applyFont="1" applyBorder="1" applyAlignment="1">
      <alignment wrapText="1"/>
    </xf>
    <xf numFmtId="0" fontId="9" fillId="0" borderId="9" xfId="0" applyFont="1" applyBorder="1" applyAlignment="1">
      <alignment horizontal="center" wrapText="1"/>
    </xf>
    <xf numFmtId="0" fontId="9" fillId="0" borderId="2" xfId="0" applyFont="1" applyBorder="1" applyAlignment="1">
      <alignment horizontal="center" wrapText="1"/>
    </xf>
    <xf numFmtId="0" fontId="9" fillId="0" borderId="13" xfId="0" applyFont="1" applyBorder="1" applyAlignment="1">
      <alignment horizontal="center" wrapText="1"/>
    </xf>
    <xf numFmtId="0" fontId="12" fillId="0" borderId="19" xfId="0" applyFont="1" applyBorder="1" applyAlignment="1">
      <alignment horizontal="center" wrapText="1"/>
    </xf>
    <xf numFmtId="0" fontId="0" fillId="0" borderId="0" xfId="0" applyAlignment="1">
      <alignment horizontal="center"/>
    </xf>
    <xf numFmtId="0" fontId="11" fillId="0" borderId="23" xfId="0" applyFont="1" applyBorder="1"/>
    <xf numFmtId="0" fontId="9" fillId="0" borderId="8" xfId="0" applyFont="1" applyBorder="1" applyAlignment="1">
      <alignment wrapText="1"/>
    </xf>
    <xf numFmtId="0" fontId="12" fillId="0" borderId="12" xfId="0" applyFont="1" applyBorder="1" applyAlignment="1">
      <alignment wrapText="1"/>
    </xf>
    <xf numFmtId="0" fontId="9" fillId="0" borderId="12" xfId="0" applyFont="1" applyBorder="1" applyAlignment="1">
      <alignment wrapText="1"/>
    </xf>
    <xf numFmtId="0" fontId="11" fillId="0" borderId="13" xfId="0" applyFont="1" applyFill="1" applyBorder="1" applyAlignment="1">
      <alignment wrapText="1"/>
    </xf>
    <xf numFmtId="0" fontId="9" fillId="0" borderId="10" xfId="0" applyFont="1" applyBorder="1" applyAlignment="1">
      <alignment horizontal="center" wrapText="1"/>
    </xf>
    <xf numFmtId="0" fontId="12" fillId="0" borderId="13" xfId="0" applyFont="1" applyBorder="1" applyAlignment="1">
      <alignment horizontal="center" wrapText="1"/>
    </xf>
    <xf numFmtId="0" fontId="11" fillId="0" borderId="1" xfId="0" applyFont="1" applyBorder="1" applyAlignment="1">
      <alignment horizontal="center" wrapText="1"/>
    </xf>
    <xf numFmtId="0" fontId="11" fillId="0" borderId="9" xfId="0" applyFont="1" applyBorder="1" applyAlignment="1">
      <alignment horizontal="center" wrapText="1"/>
    </xf>
    <xf numFmtId="0" fontId="9" fillId="2"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1" fillId="0" borderId="1" xfId="0" applyFont="1" applyBorder="1"/>
    <xf numFmtId="0" fontId="11" fillId="0" borderId="10" xfId="0" applyFont="1" applyBorder="1"/>
    <xf numFmtId="0" fontId="11" fillId="0" borderId="1" xfId="0" applyFont="1" applyBorder="1" applyAlignment="1">
      <alignment horizontal="center"/>
    </xf>
    <xf numFmtId="0" fontId="12" fillId="0" borderId="1" xfId="0" applyFont="1" applyBorder="1" applyAlignment="1">
      <alignment wrapText="1"/>
    </xf>
    <xf numFmtId="0" fontId="9" fillId="0" borderId="0" xfId="0" applyFont="1" applyAlignment="1">
      <alignment horizontal="center" wrapText="1"/>
    </xf>
    <xf numFmtId="0" fontId="11" fillId="0" borderId="1" xfId="0" applyFont="1" applyBorder="1" applyAlignment="1">
      <alignment horizontal="center" wrapText="1"/>
    </xf>
    <xf numFmtId="0" fontId="11" fillId="0" borderId="10" xfId="0" applyFont="1" applyBorder="1" applyAlignment="1">
      <alignment horizontal="center" wrapText="1"/>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0" fillId="0" borderId="0" xfId="0" applyFill="1"/>
    <xf numFmtId="0" fontId="0" fillId="0" borderId="1" xfId="0" applyFill="1" applyBorder="1" applyAlignment="1">
      <alignment vertical="top" wrapText="1"/>
    </xf>
    <xf numFmtId="0" fontId="0" fillId="0" borderId="0" xfId="0" applyAlignment="1">
      <alignment horizontal="center" vertical="center"/>
    </xf>
    <xf numFmtId="0" fontId="9"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0" fillId="0" borderId="0" xfId="0" applyAlignment="1">
      <alignment vertical="top"/>
    </xf>
    <xf numFmtId="0" fontId="11" fillId="0" borderId="9" xfId="0" applyFont="1" applyBorder="1" applyAlignment="1">
      <alignment horizontal="center" vertical="top" wrapText="1"/>
    </xf>
    <xf numFmtId="0" fontId="0" fillId="0" borderId="1" xfId="0" applyBorder="1"/>
    <xf numFmtId="0" fontId="0" fillId="0" borderId="1" xfId="0" applyBorder="1" applyAlignment="1">
      <alignment wrapText="1"/>
    </xf>
    <xf numFmtId="0" fontId="9" fillId="0" borderId="27" xfId="0" applyFont="1" applyBorder="1" applyAlignment="1">
      <alignment wrapText="1"/>
    </xf>
    <xf numFmtId="0" fontId="11" fillId="0" borderId="5" xfId="0" applyFont="1" applyBorder="1"/>
    <xf numFmtId="0" fontId="12" fillId="0" borderId="5" xfId="0" applyFont="1" applyBorder="1" applyAlignment="1">
      <alignment horizontal="center" wrapText="1"/>
    </xf>
    <xf numFmtId="0" fontId="1" fillId="0" borderId="10" xfId="0" applyFont="1" applyBorder="1" applyAlignment="1">
      <alignment horizontal="center" wrapText="1"/>
    </xf>
    <xf numFmtId="0" fontId="11" fillId="0" borderId="13" xfId="0" applyFont="1" applyBorder="1" applyAlignment="1">
      <alignment horizontal="center" wrapText="1"/>
    </xf>
    <xf numFmtId="0" fontId="11" fillId="4" borderId="1" xfId="0" applyFont="1" applyFill="1" applyBorder="1" applyAlignment="1">
      <alignment horizontal="left" vertical="center" wrapText="1"/>
    </xf>
    <xf numFmtId="0" fontId="18" fillId="4" borderId="1" xfId="0" applyFont="1" applyFill="1" applyBorder="1" applyAlignment="1">
      <alignment vertical="top" wrapText="1"/>
    </xf>
    <xf numFmtId="0" fontId="6" fillId="0" borderId="5" xfId="0" applyFont="1" applyBorder="1" applyAlignment="1">
      <alignment horizontal="center" vertical="top"/>
    </xf>
    <xf numFmtId="0" fontId="7" fillId="0" borderId="9" xfId="0" applyFont="1" applyBorder="1" applyAlignment="1">
      <alignment horizontal="center" vertical="top" wrapText="1"/>
    </xf>
    <xf numFmtId="0" fontId="6" fillId="0" borderId="9" xfId="0" applyFont="1" applyBorder="1" applyAlignment="1">
      <alignment horizontal="center" vertical="top" wrapText="1"/>
    </xf>
    <xf numFmtId="0" fontId="6" fillId="0" borderId="20" xfId="0" applyFont="1" applyBorder="1" applyAlignment="1">
      <alignment horizontal="center" vertical="top"/>
    </xf>
    <xf numFmtId="0" fontId="6" fillId="0" borderId="0" xfId="0" applyFont="1" applyAlignment="1">
      <alignment horizontal="center" vertical="top"/>
    </xf>
    <xf numFmtId="0" fontId="6" fillId="0" borderId="9" xfId="0" applyFont="1" applyBorder="1" applyAlignment="1">
      <alignment horizontal="justify" vertical="top" wrapText="1"/>
    </xf>
    <xf numFmtId="0" fontId="19" fillId="0" borderId="2" xfId="0" applyFont="1" applyBorder="1" applyAlignment="1">
      <alignment horizontal="justify" vertical="top" wrapText="1"/>
    </xf>
    <xf numFmtId="0" fontId="6" fillId="0" borderId="0" xfId="0" applyFont="1" applyAlignment="1">
      <alignment horizontal="justify" wrapText="1"/>
    </xf>
    <xf numFmtId="0" fontId="0" fillId="0" borderId="0" xfId="0" applyFont="1" applyAlignment="1">
      <alignment horizontal="justify" wrapText="1"/>
    </xf>
    <xf numFmtId="0" fontId="6" fillId="0" borderId="1" xfId="0" applyFont="1" applyBorder="1" applyAlignment="1">
      <alignment horizontal="center" vertical="top" wrapText="1"/>
    </xf>
    <xf numFmtId="0" fontId="6" fillId="0" borderId="13" xfId="0" applyFont="1" applyBorder="1" applyAlignment="1">
      <alignment horizontal="center" vertical="top" wrapText="1"/>
    </xf>
    <xf numFmtId="0" fontId="6" fillId="0" borderId="10" xfId="0" applyFont="1" applyBorder="1" applyAlignment="1">
      <alignment horizontal="center" vertical="top" wrapText="1"/>
    </xf>
    <xf numFmtId="0" fontId="6" fillId="0" borderId="2" xfId="0" applyFont="1" applyBorder="1" applyAlignment="1">
      <alignment horizontal="center" vertical="top" wrapText="1"/>
    </xf>
    <xf numFmtId="0" fontId="11" fillId="0" borderId="1" xfId="0" applyFont="1" applyBorder="1" applyAlignment="1">
      <alignment vertical="top" wrapText="1"/>
    </xf>
    <xf numFmtId="0" fontId="11" fillId="0" borderId="1" xfId="0" applyFont="1" applyBorder="1" applyAlignment="1">
      <alignment horizontal="center" vertical="top"/>
    </xf>
    <xf numFmtId="0" fontId="11" fillId="0" borderId="10" xfId="0" applyFont="1" applyBorder="1" applyAlignment="1">
      <alignment horizontal="center" vertical="top"/>
    </xf>
    <xf numFmtId="2" fontId="0" fillId="0" borderId="1" xfId="0" applyNumberFormat="1" applyBorder="1" applyAlignment="1">
      <alignment horizontal="center" vertical="top"/>
    </xf>
    <xf numFmtId="0" fontId="9" fillId="4" borderId="1" xfId="0" applyFont="1" applyFill="1" applyBorder="1" applyAlignment="1">
      <alignment horizontal="center" vertical="center" wrapText="1"/>
    </xf>
    <xf numFmtId="0" fontId="9" fillId="0" borderId="0" xfId="0" applyFont="1" applyAlignment="1">
      <alignment horizontal="center" vertical="top" wrapText="1"/>
    </xf>
    <xf numFmtId="0" fontId="4" fillId="0" borderId="5" xfId="0" applyFont="1" applyBorder="1" applyAlignment="1">
      <alignment wrapText="1"/>
    </xf>
    <xf numFmtId="0" fontId="6" fillId="0" borderId="6" xfId="0" applyFont="1" applyBorder="1" applyAlignment="1">
      <alignment wrapText="1"/>
    </xf>
    <xf numFmtId="0" fontId="6" fillId="0" borderId="8" xfId="0" applyFont="1" applyBorder="1" applyAlignment="1">
      <alignment wrapText="1"/>
    </xf>
    <xf numFmtId="0" fontId="7" fillId="0" borderId="15" xfId="0" applyFont="1" applyBorder="1" applyAlignment="1">
      <alignment horizontal="center" wrapText="1"/>
    </xf>
    <xf numFmtId="0" fontId="7" fillId="0" borderId="23" xfId="0" applyFont="1" applyBorder="1" applyAlignment="1">
      <alignment horizontal="center" wrapText="1"/>
    </xf>
    <xf numFmtId="0" fontId="7" fillId="0" borderId="16"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7" xfId="0" applyFont="1" applyBorder="1" applyAlignment="1">
      <alignment wrapText="1"/>
    </xf>
    <xf numFmtId="0" fontId="8" fillId="2" borderId="14"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17" xfId="0" applyFont="1" applyBorder="1" applyAlignment="1">
      <alignment horizontal="center" vertical="center"/>
    </xf>
    <xf numFmtId="0" fontId="8" fillId="3" borderId="14"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0" xfId="0" applyFont="1" applyAlignment="1">
      <alignment horizontal="center" wrapText="1"/>
    </xf>
    <xf numFmtId="0" fontId="0" fillId="0" borderId="0" xfId="0" applyAlignment="1">
      <alignment horizontal="center" wrapText="1"/>
    </xf>
    <xf numFmtId="0" fontId="15" fillId="2" borderId="28" xfId="0" applyFont="1" applyFill="1" applyBorder="1" applyAlignment="1">
      <alignment horizontal="center" vertical="center" wrapText="1"/>
    </xf>
    <xf numFmtId="0" fontId="0" fillId="0" borderId="18" xfId="0" applyBorder="1" applyAlignment="1">
      <alignment horizontal="center" vertical="center"/>
    </xf>
    <xf numFmtId="0" fontId="15" fillId="3" borderId="28" xfId="0" applyFont="1" applyFill="1" applyBorder="1" applyAlignment="1">
      <alignment horizontal="center" vertical="center" wrapText="1"/>
    </xf>
    <xf numFmtId="0" fontId="0" fillId="0" borderId="18" xfId="0" applyBorder="1" applyAlignment="1">
      <alignment horizontal="center" vertical="center" wrapText="1"/>
    </xf>
    <xf numFmtId="0" fontId="11" fillId="0" borderId="2" xfId="0" applyFont="1" applyBorder="1" applyAlignment="1">
      <alignment horizontal="center" wrapText="1"/>
    </xf>
    <xf numFmtId="0" fontId="0" fillId="0" borderId="3" xfId="0" applyBorder="1" applyAlignment="1">
      <alignment horizontal="center" wrapText="1"/>
    </xf>
    <xf numFmtId="0" fontId="0" fillId="0" borderId="24" xfId="0" applyBorder="1" applyAlignment="1">
      <alignment horizontal="center" wrapText="1"/>
    </xf>
    <xf numFmtId="0" fontId="9" fillId="0" borderId="5" xfId="0" applyFont="1" applyBorder="1" applyAlignment="1">
      <alignment horizontal="center" wrapText="1"/>
    </xf>
    <xf numFmtId="0" fontId="11" fillId="0" borderId="6" xfId="0" applyFont="1" applyBorder="1" applyAlignment="1">
      <alignment horizontal="center" wrapText="1"/>
    </xf>
    <xf numFmtId="0" fontId="11" fillId="0" borderId="23" xfId="0" applyFont="1" applyBorder="1" applyAlignment="1">
      <alignment horizontal="center" wrapText="1"/>
    </xf>
    <xf numFmtId="0" fontId="9" fillId="0" borderId="21" xfId="0" applyFont="1" applyBorder="1" applyAlignment="1">
      <alignment horizontal="center" wrapText="1"/>
    </xf>
    <xf numFmtId="0" fontId="3" fillId="0" borderId="0" xfId="0" applyFont="1" applyAlignment="1">
      <alignment horizontal="center" wrapText="1"/>
    </xf>
    <xf numFmtId="0" fontId="12" fillId="0" borderId="5" xfId="0" applyFont="1" applyBorder="1" applyAlignment="1">
      <alignment horizontal="center" wrapText="1"/>
    </xf>
    <xf numFmtId="0" fontId="11" fillId="0" borderId="8" xfId="0" applyFont="1" applyBorder="1" applyAlignment="1">
      <alignment horizontal="center" wrapText="1"/>
    </xf>
    <xf numFmtId="0" fontId="12" fillId="0" borderId="11" xfId="0" applyFont="1" applyBorder="1" applyAlignment="1">
      <alignment horizontal="center" wrapText="1"/>
    </xf>
    <xf numFmtId="0" fontId="12" fillId="0" borderId="6" xfId="0" applyFont="1" applyBorder="1" applyAlignment="1">
      <alignment wrapText="1"/>
    </xf>
    <xf numFmtId="0" fontId="12" fillId="0" borderId="8" xfId="0" applyFont="1" applyBorder="1" applyAlignment="1">
      <alignment wrapText="1"/>
    </xf>
    <xf numFmtId="0" fontId="16" fillId="0" borderId="0" xfId="0" applyFont="1" applyBorder="1" applyAlignment="1">
      <alignment horizontal="center" wrapText="1"/>
    </xf>
    <xf numFmtId="0" fontId="17" fillId="0" borderId="0" xfId="0" applyFont="1" applyBorder="1" applyAlignment="1">
      <alignment horizontal="center" wrapText="1"/>
    </xf>
    <xf numFmtId="0" fontId="9" fillId="0" borderId="33" xfId="0" applyFont="1" applyBorder="1" applyAlignment="1">
      <alignment horizontal="center" wrapText="1"/>
    </xf>
    <xf numFmtId="0" fontId="0" fillId="0" borderId="33" xfId="0" applyBorder="1" applyAlignment="1"/>
    <xf numFmtId="0" fontId="12" fillId="0" borderId="3" xfId="0" applyFont="1" applyBorder="1" applyAlignment="1">
      <alignment horizontal="center" wrapText="1"/>
    </xf>
    <xf numFmtId="0" fontId="12" fillId="0" borderId="24" xfId="0" applyFont="1" applyBorder="1" applyAlignment="1">
      <alignment horizontal="center" wrapText="1"/>
    </xf>
    <xf numFmtId="0" fontId="12" fillId="0" borderId="9" xfId="0" applyFont="1" applyBorder="1" applyAlignment="1">
      <alignment horizontal="center" wrapText="1"/>
    </xf>
    <xf numFmtId="0" fontId="11" fillId="0" borderId="1" xfId="0" applyFont="1" applyBorder="1" applyAlignment="1">
      <alignment horizontal="center" wrapText="1"/>
    </xf>
    <xf numFmtId="0" fontId="11" fillId="0" borderId="10" xfId="0" applyFont="1" applyBorder="1" applyAlignment="1">
      <alignment horizontal="center" wrapText="1"/>
    </xf>
    <xf numFmtId="0" fontId="9" fillId="0" borderId="23" xfId="0" applyFont="1" applyBorder="1" applyAlignment="1">
      <alignment horizontal="center" wrapText="1"/>
    </xf>
    <xf numFmtId="0" fontId="9" fillId="0" borderId="16" xfId="0" applyFont="1" applyBorder="1" applyAlignment="1">
      <alignment horizontal="center" wrapText="1"/>
    </xf>
    <xf numFmtId="0" fontId="12" fillId="0" borderId="30" xfId="0" applyFont="1" applyBorder="1" applyAlignment="1">
      <alignment wrapText="1"/>
    </xf>
    <xf numFmtId="0" fontId="12" fillId="0" borderId="31" xfId="0" applyFont="1" applyBorder="1" applyAlignment="1">
      <alignment wrapText="1"/>
    </xf>
    <xf numFmtId="0" fontId="12" fillId="0" borderId="32" xfId="0" applyFont="1" applyBorder="1" applyAlignment="1">
      <alignment wrapText="1"/>
    </xf>
    <xf numFmtId="0" fontId="12" fillId="0" borderId="5" xfId="0" applyFont="1" applyBorder="1" applyAlignment="1">
      <alignment wrapText="1"/>
    </xf>
    <xf numFmtId="0" fontId="11" fillId="0" borderId="6" xfId="0" applyFont="1" applyBorder="1" applyAlignment="1">
      <alignment wrapText="1"/>
    </xf>
    <xf numFmtId="0" fontId="11" fillId="0" borderId="8" xfId="0"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5;&#1089;&#1080;&#1085;&#1072;&#1089;&#1077;&#1088;&#1089;&#1090;/Downloads/&#1090;&#1072;&#1073;&#1083;&#1080;&#1094;&#1099;%20&#1084;&#1091;&#1079;&#1077;&#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 1. по критериям"/>
      <sheetName val="т.2. по источникам"/>
      <sheetName val="т. 2.1. сайт УК"/>
      <sheetName val="т. 2.2. ОС базгов"/>
      <sheetName val="т.2.3. анкета"/>
    </sheetNames>
    <sheetDataSet>
      <sheetData sheetId="0"/>
      <sheetData sheetId="1"/>
      <sheetData sheetId="2">
        <row r="7">
          <cell r="C7">
            <v>33</v>
          </cell>
        </row>
      </sheetData>
      <sheetData sheetId="3">
        <row r="7">
          <cell r="C7">
            <v>7</v>
          </cell>
        </row>
      </sheetData>
      <sheetData sheetId="4">
        <row r="7">
          <cell r="C7">
            <v>65</v>
          </cell>
          <cell r="D7">
            <v>60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bus.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us.gov.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J11"/>
  <sheetViews>
    <sheetView topLeftCell="A7" zoomScaleNormal="100" workbookViewId="0">
      <selection activeCell="A11" sqref="A11:Q11"/>
    </sheetView>
  </sheetViews>
  <sheetFormatPr defaultRowHeight="14.4"/>
  <cols>
    <col min="1" max="1" width="6.33203125" style="111" customWidth="1"/>
    <col min="2" max="2" width="38.33203125" style="23" customWidth="1"/>
    <col min="3" max="4" width="27.109375" style="23" customWidth="1"/>
    <col min="5" max="5" width="9.33203125" style="23" customWidth="1"/>
    <col min="6" max="8" width="9.109375" style="23"/>
    <col min="9" max="9" width="9.109375" style="24"/>
    <col min="10" max="15" width="9.109375" style="23"/>
    <col min="16" max="16" width="9.109375" style="24"/>
    <col min="17" max="25" width="9.109375" style="23"/>
    <col min="26" max="26" width="23.88671875" style="23" customWidth="1"/>
    <col min="27" max="33" width="9.109375" style="23"/>
  </cols>
  <sheetData>
    <row r="1" spans="1:36" ht="16.5" customHeight="1" thickBot="1">
      <c r="A1" s="125" t="s">
        <v>54</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6" ht="15" thickBot="1">
      <c r="A2" s="107"/>
      <c r="B2" s="25"/>
      <c r="C2" s="137" t="s">
        <v>35</v>
      </c>
      <c r="D2" s="129" t="s">
        <v>44</v>
      </c>
      <c r="E2" s="130"/>
      <c r="F2" s="130"/>
      <c r="G2" s="130"/>
      <c r="H2" s="130"/>
      <c r="I2" s="130"/>
      <c r="J2" s="130"/>
      <c r="K2" s="130"/>
      <c r="L2" s="130"/>
      <c r="M2" s="130"/>
      <c r="N2" s="130"/>
      <c r="O2" s="130"/>
      <c r="P2" s="130"/>
      <c r="Q2" s="130"/>
      <c r="R2" s="130"/>
      <c r="S2" s="130"/>
      <c r="T2" s="130"/>
      <c r="U2" s="130"/>
      <c r="V2" s="130"/>
      <c r="W2" s="130"/>
      <c r="X2" s="130"/>
      <c r="Y2" s="130"/>
      <c r="Z2" s="131"/>
    </row>
    <row r="3" spans="1:36" s="1" customFormat="1" ht="97.5" customHeight="1">
      <c r="A3" s="108"/>
      <c r="B3" s="26"/>
      <c r="C3" s="138"/>
      <c r="D3" s="140" t="s">
        <v>42</v>
      </c>
      <c r="E3" s="126" t="s">
        <v>45</v>
      </c>
      <c r="F3" s="127"/>
      <c r="G3" s="127"/>
      <c r="H3" s="128"/>
      <c r="I3" s="126" t="s">
        <v>46</v>
      </c>
      <c r="J3" s="127"/>
      <c r="K3" s="127"/>
      <c r="L3" s="127"/>
      <c r="M3" s="127"/>
      <c r="N3" s="127"/>
      <c r="O3" s="127"/>
      <c r="P3" s="126" t="s">
        <v>36</v>
      </c>
      <c r="Q3" s="127"/>
      <c r="R3" s="126" t="s">
        <v>37</v>
      </c>
      <c r="S3" s="127"/>
      <c r="T3" s="128"/>
      <c r="U3" s="126" t="s">
        <v>38</v>
      </c>
      <c r="V3" s="127"/>
      <c r="W3" s="127"/>
      <c r="X3" s="127"/>
      <c r="Y3" s="136"/>
      <c r="Z3" s="27" t="s">
        <v>39</v>
      </c>
      <c r="AA3" s="28"/>
      <c r="AB3" s="28"/>
      <c r="AC3" s="28"/>
      <c r="AD3" s="28"/>
      <c r="AE3" s="28"/>
      <c r="AF3" s="28"/>
      <c r="AG3" s="28"/>
    </row>
    <row r="4" spans="1:36" s="19" customFormat="1" ht="12" customHeight="1">
      <c r="A4" s="108"/>
      <c r="B4" s="29"/>
      <c r="C4" s="138"/>
      <c r="D4" s="141"/>
      <c r="E4" s="18"/>
      <c r="F4" s="132" t="s">
        <v>1</v>
      </c>
      <c r="G4" s="133"/>
      <c r="H4" s="135"/>
      <c r="I4" s="18"/>
      <c r="J4" s="132" t="s">
        <v>1</v>
      </c>
      <c r="K4" s="133"/>
      <c r="L4" s="133"/>
      <c r="M4" s="133"/>
      <c r="N4" s="133"/>
      <c r="O4" s="133"/>
      <c r="P4" s="18"/>
      <c r="Q4" s="30" t="s">
        <v>1</v>
      </c>
      <c r="R4" s="18"/>
      <c r="S4" s="132" t="s">
        <v>1</v>
      </c>
      <c r="T4" s="135"/>
      <c r="U4" s="18"/>
      <c r="V4" s="132" t="s">
        <v>1</v>
      </c>
      <c r="W4" s="133"/>
      <c r="X4" s="133"/>
      <c r="Y4" s="134"/>
      <c r="Z4" s="31" t="s">
        <v>1</v>
      </c>
      <c r="AA4" s="32"/>
      <c r="AB4" s="32"/>
      <c r="AC4" s="32"/>
      <c r="AD4" s="32"/>
      <c r="AE4" s="32"/>
      <c r="AF4" s="32"/>
      <c r="AG4" s="32"/>
    </row>
    <row r="5" spans="1:36" s="3" customFormat="1" ht="75.75" customHeight="1">
      <c r="A5" s="109"/>
      <c r="B5" s="10"/>
      <c r="C5" s="138"/>
      <c r="D5" s="141"/>
      <c r="E5" s="5" t="s">
        <v>43</v>
      </c>
      <c r="F5" s="2" t="s">
        <v>3</v>
      </c>
      <c r="G5" s="2" t="s">
        <v>4</v>
      </c>
      <c r="H5" s="7" t="s">
        <v>7</v>
      </c>
      <c r="I5" s="5" t="s">
        <v>43</v>
      </c>
      <c r="J5" s="6" t="s">
        <v>12</v>
      </c>
      <c r="K5" s="6" t="s">
        <v>13</v>
      </c>
      <c r="L5" s="6" t="s">
        <v>14</v>
      </c>
      <c r="M5" s="6" t="s">
        <v>15</v>
      </c>
      <c r="N5" s="6" t="s">
        <v>16</v>
      </c>
      <c r="O5" s="6" t="s">
        <v>17</v>
      </c>
      <c r="P5" s="5" t="s">
        <v>43</v>
      </c>
      <c r="Q5" s="6" t="s">
        <v>18</v>
      </c>
      <c r="R5" s="5" t="s">
        <v>43</v>
      </c>
      <c r="S5" s="6" t="s">
        <v>19</v>
      </c>
      <c r="T5" s="7" t="s">
        <v>20</v>
      </c>
      <c r="U5" s="5" t="s">
        <v>43</v>
      </c>
      <c r="V5" s="6" t="s">
        <v>21</v>
      </c>
      <c r="W5" s="6" t="s">
        <v>22</v>
      </c>
      <c r="X5" s="6" t="s">
        <v>23</v>
      </c>
      <c r="Y5" s="10" t="s">
        <v>24</v>
      </c>
      <c r="Z5" s="11" t="s">
        <v>40</v>
      </c>
      <c r="AA5" s="34"/>
      <c r="AB5" s="34"/>
      <c r="AC5" s="34"/>
      <c r="AD5" s="34"/>
      <c r="AE5" s="34"/>
      <c r="AF5" s="34"/>
      <c r="AG5" s="34"/>
    </row>
    <row r="6" spans="1:36" s="3" customFormat="1" ht="62.25" customHeight="1">
      <c r="A6" s="109"/>
      <c r="B6" s="10" t="s">
        <v>9</v>
      </c>
      <c r="C6" s="139"/>
      <c r="D6" s="142"/>
      <c r="E6" s="8"/>
      <c r="F6" s="2" t="s">
        <v>5</v>
      </c>
      <c r="G6" s="2" t="s">
        <v>5</v>
      </c>
      <c r="H6" s="7" t="s">
        <v>8</v>
      </c>
      <c r="I6" s="8"/>
      <c r="J6" s="6" t="s">
        <v>5</v>
      </c>
      <c r="K6" s="6" t="s">
        <v>5</v>
      </c>
      <c r="L6" s="6" t="s">
        <v>5</v>
      </c>
      <c r="M6" s="6" t="s">
        <v>5</v>
      </c>
      <c r="N6" s="6" t="s">
        <v>5</v>
      </c>
      <c r="O6" s="6" t="s">
        <v>5</v>
      </c>
      <c r="P6" s="8"/>
      <c r="Q6" s="6" t="s">
        <v>5</v>
      </c>
      <c r="R6" s="8"/>
      <c r="S6" s="6" t="s">
        <v>5</v>
      </c>
      <c r="T6" s="9" t="s">
        <v>5</v>
      </c>
      <c r="U6" s="8"/>
      <c r="V6" s="6" t="s">
        <v>5</v>
      </c>
      <c r="W6" s="2" t="s">
        <v>5</v>
      </c>
      <c r="X6" s="6" t="s">
        <v>8</v>
      </c>
      <c r="Y6" s="10" t="s">
        <v>8</v>
      </c>
      <c r="Z6" s="6" t="s">
        <v>5</v>
      </c>
      <c r="AA6" s="34"/>
      <c r="AB6" s="34"/>
      <c r="AC6" s="34"/>
      <c r="AD6" s="34"/>
      <c r="AE6" s="34"/>
      <c r="AF6" s="34"/>
      <c r="AG6" s="34"/>
    </row>
    <row r="7" spans="1:36" s="17" customFormat="1" ht="52.5" customHeight="1">
      <c r="A7" s="109"/>
      <c r="B7" s="30" t="s">
        <v>10</v>
      </c>
      <c r="C7" s="21">
        <f>E7+I7+P7+R7+U7+Z7</f>
        <v>105</v>
      </c>
      <c r="D7" s="20">
        <f>E7+I7+P7+R7+U7</f>
        <v>100</v>
      </c>
      <c r="E7" s="12">
        <f>SUM(F7:H7)</f>
        <v>19</v>
      </c>
      <c r="F7" s="13">
        <v>5</v>
      </c>
      <c r="G7" s="13">
        <v>7</v>
      </c>
      <c r="H7" s="15">
        <v>7</v>
      </c>
      <c r="I7" s="12">
        <f>SUM(J7:O7)</f>
        <v>30</v>
      </c>
      <c r="J7" s="14">
        <v>5</v>
      </c>
      <c r="K7" s="14">
        <v>5</v>
      </c>
      <c r="L7" s="14">
        <v>5</v>
      </c>
      <c r="M7" s="14">
        <v>5</v>
      </c>
      <c r="N7" s="14">
        <v>5</v>
      </c>
      <c r="O7" s="14">
        <v>5</v>
      </c>
      <c r="P7" s="12">
        <f>SUM(Q7:Q7)</f>
        <v>7</v>
      </c>
      <c r="Q7" s="14">
        <v>7</v>
      </c>
      <c r="R7" s="12">
        <v>14</v>
      </c>
      <c r="S7" s="14">
        <v>7</v>
      </c>
      <c r="T7" s="16">
        <v>7</v>
      </c>
      <c r="U7" s="12">
        <f>SUM(V7:Y7)</f>
        <v>30</v>
      </c>
      <c r="V7" s="14">
        <v>5</v>
      </c>
      <c r="W7" s="14">
        <v>6</v>
      </c>
      <c r="X7" s="14">
        <v>9</v>
      </c>
      <c r="Y7" s="30">
        <v>10</v>
      </c>
      <c r="Z7" s="37">
        <v>5</v>
      </c>
      <c r="AA7" s="35"/>
      <c r="AB7" s="35"/>
      <c r="AC7" s="35"/>
      <c r="AD7" s="35"/>
      <c r="AE7" s="35"/>
      <c r="AF7" s="35"/>
      <c r="AG7" s="35"/>
    </row>
    <row r="8" spans="1:36" s="3" customFormat="1" ht="52.5" customHeight="1">
      <c r="A8" s="109"/>
      <c r="B8" s="10" t="s">
        <v>11</v>
      </c>
      <c r="C8" s="11"/>
      <c r="D8" s="11"/>
      <c r="E8" s="8"/>
      <c r="F8" s="6" t="s">
        <v>41</v>
      </c>
      <c r="G8" s="36" t="s">
        <v>34</v>
      </c>
      <c r="H8" s="7" t="s">
        <v>6</v>
      </c>
      <c r="I8" s="8"/>
      <c r="J8" s="6" t="s">
        <v>6</v>
      </c>
      <c r="K8" s="6" t="s">
        <v>41</v>
      </c>
      <c r="L8" s="6" t="s">
        <v>41</v>
      </c>
      <c r="M8" s="6" t="s">
        <v>6</v>
      </c>
      <c r="N8" s="6" t="s">
        <v>41</v>
      </c>
      <c r="O8" s="6" t="s">
        <v>6</v>
      </c>
      <c r="P8" s="33"/>
      <c r="Q8" s="6" t="s">
        <v>6</v>
      </c>
      <c r="R8" s="33"/>
      <c r="S8" s="6" t="s">
        <v>6</v>
      </c>
      <c r="T8" s="7" t="s">
        <v>41</v>
      </c>
      <c r="U8" s="33"/>
      <c r="V8" s="6" t="s">
        <v>6</v>
      </c>
      <c r="W8" s="6" t="s">
        <v>41</v>
      </c>
      <c r="X8" s="6" t="s">
        <v>6</v>
      </c>
      <c r="Y8" s="10" t="s">
        <v>6</v>
      </c>
      <c r="Z8" s="11" t="s">
        <v>6</v>
      </c>
      <c r="AA8" s="34"/>
      <c r="AB8" s="34"/>
      <c r="AC8" s="34"/>
      <c r="AD8" s="34"/>
      <c r="AE8" s="34"/>
      <c r="AF8" s="34"/>
      <c r="AG8" s="34"/>
    </row>
    <row r="9" spans="1:36" s="3" customFormat="1" ht="52.5" customHeight="1">
      <c r="A9" s="109" t="s">
        <v>25</v>
      </c>
      <c r="B9" s="10" t="s">
        <v>26</v>
      </c>
      <c r="C9" s="11"/>
      <c r="D9" s="11"/>
      <c r="E9" s="33"/>
      <c r="F9" s="6"/>
      <c r="G9" s="6"/>
      <c r="H9" s="7"/>
      <c r="I9" s="8"/>
      <c r="J9" s="6"/>
      <c r="K9" s="6"/>
      <c r="L9" s="6"/>
      <c r="M9" s="6"/>
      <c r="N9" s="6"/>
      <c r="O9" s="6"/>
      <c r="P9" s="8"/>
      <c r="Q9" s="6"/>
      <c r="R9" s="33"/>
      <c r="S9" s="6"/>
      <c r="T9" s="7"/>
      <c r="U9" s="33"/>
      <c r="V9" s="6"/>
      <c r="W9" s="6"/>
      <c r="X9" s="6"/>
      <c r="Y9" s="10"/>
      <c r="Z9" s="11"/>
      <c r="AA9" s="34"/>
      <c r="AB9" s="34"/>
      <c r="AC9" s="34"/>
      <c r="AD9" s="34"/>
      <c r="AE9" s="34"/>
      <c r="AF9" s="34"/>
      <c r="AG9" s="34"/>
    </row>
    <row r="10" spans="1:36" s="115" customFormat="1" ht="52.5" customHeight="1" thickBot="1">
      <c r="A10" s="112">
        <v>50</v>
      </c>
      <c r="B10" s="113" t="s">
        <v>66</v>
      </c>
      <c r="C10" s="117">
        <f t="shared" ref="C10" si="0">SUM(E10,I10,P10,R10,U10,Z10)</f>
        <v>80.44</v>
      </c>
      <c r="D10" s="117">
        <f t="shared" ref="D10" si="1">SUM(E10,I10,P10,R10,U10)</f>
        <v>76.259999999999991</v>
      </c>
      <c r="E10" s="109">
        <f t="shared" ref="E10" si="2">SUM(F10:H10)</f>
        <v>16.009999999999998</v>
      </c>
      <c r="F10" s="116">
        <v>4</v>
      </c>
      <c r="G10" s="116">
        <v>6</v>
      </c>
      <c r="H10" s="118">
        <v>6.01</v>
      </c>
      <c r="I10" s="108">
        <f t="shared" ref="I10" si="3">SUM(J10:O10)</f>
        <v>18.98</v>
      </c>
      <c r="J10" s="116">
        <v>4.43</v>
      </c>
      <c r="K10" s="116">
        <v>2</v>
      </c>
      <c r="L10" s="116">
        <v>4</v>
      </c>
      <c r="M10" s="116">
        <v>4.42</v>
      </c>
      <c r="N10" s="116">
        <v>0</v>
      </c>
      <c r="O10" s="116">
        <v>4.13</v>
      </c>
      <c r="P10" s="108">
        <v>6.32</v>
      </c>
      <c r="Q10" s="116">
        <v>6.32</v>
      </c>
      <c r="R10" s="109">
        <f t="shared" ref="R10" si="4">SUM(S10:T10)</f>
        <v>13.530000000000001</v>
      </c>
      <c r="S10" s="116">
        <v>6.53</v>
      </c>
      <c r="T10" s="118">
        <v>7</v>
      </c>
      <c r="U10" s="109">
        <f t="shared" ref="U10" si="5">SUM(V10:Y10)</f>
        <v>21.42</v>
      </c>
      <c r="V10" s="116">
        <v>4.5</v>
      </c>
      <c r="W10" s="116">
        <v>1</v>
      </c>
      <c r="X10" s="116">
        <v>7.43</v>
      </c>
      <c r="Y10" s="119">
        <v>8.49</v>
      </c>
      <c r="Z10" s="117">
        <v>4.18</v>
      </c>
      <c r="AA10" s="114"/>
      <c r="AB10" s="114"/>
      <c r="AC10" s="114"/>
      <c r="AD10" s="114"/>
      <c r="AE10" s="114"/>
      <c r="AF10" s="114"/>
      <c r="AG10" s="114"/>
    </row>
    <row r="11" spans="1:36" ht="15" thickBot="1">
      <c r="A11" s="110"/>
    </row>
  </sheetData>
  <mergeCells count="13">
    <mergeCell ref="A1:AJ1"/>
    <mergeCell ref="R3:T3"/>
    <mergeCell ref="D2:Z2"/>
    <mergeCell ref="V4:Y4"/>
    <mergeCell ref="S4:T4"/>
    <mergeCell ref="J4:O4"/>
    <mergeCell ref="F4:H4"/>
    <mergeCell ref="U3:Y3"/>
    <mergeCell ref="C2:C6"/>
    <mergeCell ref="D3:D6"/>
    <mergeCell ref="E3:H3"/>
    <mergeCell ref="I3:O3"/>
    <mergeCell ref="P3:Q3"/>
  </mergeCells>
  <hyperlinks>
    <hyperlink ref="G8" r:id="rId1" display="http://www.bus.gov.ru/"/>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5:H11"/>
  <sheetViews>
    <sheetView view="pageBreakPreview" topLeftCell="A7" zoomScaleNormal="100" zoomScaleSheetLayoutView="100" workbookViewId="0">
      <selection activeCell="A12" sqref="A12:H186"/>
    </sheetView>
  </sheetViews>
  <sheetFormatPr defaultRowHeight="14.4"/>
  <cols>
    <col min="1" max="1" width="9.33203125" style="67" customWidth="1"/>
    <col min="2" max="2" width="38.5546875" customWidth="1"/>
    <col min="3" max="3" width="19.5546875" customWidth="1"/>
    <col min="4" max="4" width="18" customWidth="1"/>
    <col min="5" max="5" width="18.88671875" customWidth="1"/>
    <col min="6" max="6" width="18.109375" customWidth="1"/>
    <col min="7" max="7" width="15.109375" customWidth="1"/>
    <col min="8" max="8" width="15.88671875" customWidth="1"/>
  </cols>
  <sheetData>
    <row r="5" spans="1:8">
      <c r="A5" s="143" t="s">
        <v>57</v>
      </c>
      <c r="B5" s="144"/>
      <c r="C5" s="144"/>
      <c r="D5" s="144"/>
      <c r="E5" s="144"/>
      <c r="F5" s="144"/>
      <c r="G5" s="144"/>
      <c r="H5" s="144"/>
    </row>
    <row r="6" spans="1:8" ht="15.6">
      <c r="A6" s="76"/>
      <c r="B6" s="41"/>
      <c r="C6" s="145" t="s">
        <v>35</v>
      </c>
      <c r="D6" s="147" t="s">
        <v>42</v>
      </c>
      <c r="E6" s="149" t="s">
        <v>58</v>
      </c>
      <c r="F6" s="150"/>
      <c r="G6" s="150"/>
      <c r="H6" s="151"/>
    </row>
    <row r="7" spans="1:8" ht="189.75" customHeight="1">
      <c r="A7" s="76"/>
      <c r="B7" s="41" t="s">
        <v>9</v>
      </c>
      <c r="C7" s="146"/>
      <c r="D7" s="148"/>
      <c r="E7" s="41" t="s">
        <v>59</v>
      </c>
      <c r="F7" s="41" t="s">
        <v>60</v>
      </c>
      <c r="G7" s="41" t="s">
        <v>61</v>
      </c>
      <c r="H7" s="43" t="s">
        <v>62</v>
      </c>
    </row>
    <row r="8" spans="1:8" ht="30.75" customHeight="1">
      <c r="A8" s="76"/>
      <c r="B8" s="75" t="s">
        <v>10</v>
      </c>
      <c r="C8" s="77">
        <f>E8+F8+H8</f>
        <v>105</v>
      </c>
      <c r="D8" s="78">
        <f>E8+F8+G8</f>
        <v>100</v>
      </c>
      <c r="E8" s="79">
        <f>'[1]т. 2.1. сайт УК'!C7</f>
        <v>33</v>
      </c>
      <c r="F8" s="79">
        <f>'[1]т. 2.2. ОС базгов'!C7</f>
        <v>7</v>
      </c>
      <c r="G8" s="79">
        <f>'[1]т.2.3. анкета'!D7</f>
        <v>60</v>
      </c>
      <c r="H8" s="80">
        <f>'[1]т.2.3. анкета'!C7</f>
        <v>65</v>
      </c>
    </row>
    <row r="9" spans="1:8" ht="29.25" customHeight="1">
      <c r="A9" s="76"/>
      <c r="B9" s="75" t="s">
        <v>11</v>
      </c>
      <c r="C9" s="75"/>
      <c r="D9" s="81"/>
      <c r="E9" s="81" t="s">
        <v>41</v>
      </c>
      <c r="F9" s="81" t="s">
        <v>63</v>
      </c>
      <c r="G9" s="81" t="s">
        <v>6</v>
      </c>
      <c r="H9" s="81" t="s">
        <v>6</v>
      </c>
    </row>
    <row r="10" spans="1:8" ht="31.2">
      <c r="A10" s="76" t="s">
        <v>25</v>
      </c>
      <c r="B10" s="41" t="s">
        <v>26</v>
      </c>
      <c r="C10" s="41"/>
      <c r="D10" s="79"/>
      <c r="E10" s="79"/>
      <c r="F10" s="79"/>
      <c r="G10" s="79"/>
      <c r="H10" s="80"/>
    </row>
    <row r="11" spans="1:8" s="96" customFormat="1" ht="62.4">
      <c r="A11" s="97">
        <v>52</v>
      </c>
      <c r="B11" s="120" t="s">
        <v>66</v>
      </c>
      <c r="C11" s="86">
        <f t="shared" ref="C11" si="0">SUM(E11,F11,H11)</f>
        <v>80.44</v>
      </c>
      <c r="D11" s="121">
        <f t="shared" ref="D11" si="1">SUM(E11:G11)</f>
        <v>76.260000000000005</v>
      </c>
      <c r="E11" s="121">
        <v>18</v>
      </c>
      <c r="F11" s="121">
        <v>6</v>
      </c>
      <c r="G11" s="121">
        <v>52.260000000000005</v>
      </c>
      <c r="H11" s="122">
        <v>56.440000000000005</v>
      </c>
    </row>
  </sheetData>
  <mergeCells count="4">
    <mergeCell ref="A5:H5"/>
    <mergeCell ref="C6:C7"/>
    <mergeCell ref="D6:D7"/>
    <mergeCell ref="E6:H6"/>
  </mergeCells>
  <pageMargins left="0.11811023622047244" right="0.11811023622047244" top="0.19685039370078741" bottom="0.19685039370078741"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W10"/>
  <sheetViews>
    <sheetView topLeftCell="A6" zoomScale="75" zoomScaleNormal="75" zoomScaleSheetLayoutView="70" workbookViewId="0">
      <selection activeCell="H60" sqref="B10:H60"/>
    </sheetView>
  </sheetViews>
  <sheetFormatPr defaultRowHeight="14.4"/>
  <cols>
    <col min="1" max="1" width="5.5546875" customWidth="1"/>
    <col min="2" max="2" width="45.33203125" customWidth="1"/>
    <col min="3" max="3" width="17.88671875" style="67" customWidth="1"/>
    <col min="4" max="4" width="39.88671875" style="67" customWidth="1"/>
    <col min="5" max="5" width="12.109375" style="67" customWidth="1"/>
    <col min="6" max="6" width="54.5546875" style="67" customWidth="1"/>
    <col min="7" max="7" width="50.109375" style="67" customWidth="1"/>
    <col min="8" max="8" width="35.88671875" style="67" customWidth="1"/>
    <col min="9" max="9" width="51.44140625" style="67" customWidth="1"/>
    <col min="10" max="10" width="55.88671875" style="67" customWidth="1"/>
  </cols>
  <sheetData>
    <row r="1" spans="1:23" ht="15.6">
      <c r="A1" s="152" t="s">
        <v>55</v>
      </c>
      <c r="B1" s="153"/>
      <c r="C1" s="154"/>
      <c r="D1" s="153"/>
      <c r="E1" s="153"/>
      <c r="F1" s="153"/>
      <c r="G1" s="153"/>
      <c r="H1" s="153"/>
      <c r="I1" s="153"/>
      <c r="J1" s="153"/>
      <c r="K1" s="83"/>
      <c r="L1" s="83"/>
      <c r="M1" s="83"/>
      <c r="N1" s="83"/>
      <c r="O1" s="83"/>
      <c r="P1" s="83"/>
      <c r="Q1" s="83"/>
      <c r="R1" s="83"/>
      <c r="S1" s="83"/>
      <c r="T1" s="83"/>
      <c r="U1" s="83"/>
      <c r="V1" s="83"/>
      <c r="W1" s="83"/>
    </row>
    <row r="2" spans="1:23" ht="16.2" thickBot="1">
      <c r="A2" s="38"/>
      <c r="B2" s="55"/>
      <c r="C2" s="155" t="s">
        <v>44</v>
      </c>
      <c r="D2" s="156"/>
      <c r="E2" s="156"/>
      <c r="F2" s="156"/>
      <c r="G2" s="156"/>
      <c r="H2" s="156"/>
      <c r="I2" s="156"/>
      <c r="J2" s="156"/>
    </row>
    <row r="3" spans="1:23" ht="46.8">
      <c r="A3" s="39"/>
      <c r="B3" s="56" t="s">
        <v>0</v>
      </c>
      <c r="C3" s="65"/>
      <c r="D3" s="102" t="s">
        <v>45</v>
      </c>
      <c r="E3" s="157" t="s">
        <v>46</v>
      </c>
      <c r="F3" s="153"/>
      <c r="G3" s="153"/>
      <c r="H3" s="158"/>
      <c r="I3" s="102" t="s">
        <v>37</v>
      </c>
      <c r="J3" s="102" t="s">
        <v>38</v>
      </c>
    </row>
    <row r="4" spans="1:23" s="67" customFormat="1" ht="15.6">
      <c r="A4" s="63"/>
      <c r="B4" s="64"/>
      <c r="C4" s="65"/>
      <c r="D4" s="66" t="s">
        <v>51</v>
      </c>
      <c r="E4" s="66"/>
      <c r="F4" s="159" t="s">
        <v>1</v>
      </c>
      <c r="G4" s="150"/>
      <c r="H4" s="151"/>
      <c r="I4" s="66" t="s">
        <v>51</v>
      </c>
      <c r="J4" s="66" t="s">
        <v>51</v>
      </c>
    </row>
    <row r="5" spans="1:23" ht="265.2">
      <c r="A5" s="40"/>
      <c r="B5" s="57" t="s">
        <v>1</v>
      </c>
      <c r="C5" s="65" t="s">
        <v>48</v>
      </c>
      <c r="D5" s="103" t="s">
        <v>3</v>
      </c>
      <c r="E5" s="63" t="s">
        <v>47</v>
      </c>
      <c r="F5" s="84" t="s">
        <v>13</v>
      </c>
      <c r="G5" s="84" t="s">
        <v>14</v>
      </c>
      <c r="H5" s="85" t="s">
        <v>16</v>
      </c>
      <c r="I5" s="85" t="s">
        <v>20</v>
      </c>
      <c r="J5" s="85" t="s">
        <v>22</v>
      </c>
    </row>
    <row r="6" spans="1:23" ht="15.6">
      <c r="A6" s="40"/>
      <c r="B6" s="57" t="s">
        <v>9</v>
      </c>
      <c r="C6" s="104"/>
      <c r="D6" s="103" t="s">
        <v>5</v>
      </c>
      <c r="E6" s="63"/>
      <c r="F6" s="84" t="s">
        <v>5</v>
      </c>
      <c r="G6" s="84" t="s">
        <v>5</v>
      </c>
      <c r="H6" s="85" t="s">
        <v>5</v>
      </c>
      <c r="I6" s="103" t="s">
        <v>5</v>
      </c>
      <c r="J6" s="103" t="s">
        <v>5</v>
      </c>
    </row>
    <row r="7" spans="1:23" ht="15.6">
      <c r="A7" s="40"/>
      <c r="B7" s="57" t="s">
        <v>10</v>
      </c>
      <c r="C7" s="65">
        <f>D7+E7+I7+J7</f>
        <v>33</v>
      </c>
      <c r="D7" s="63">
        <v>5</v>
      </c>
      <c r="E7" s="63">
        <v>15</v>
      </c>
      <c r="F7" s="84">
        <v>5</v>
      </c>
      <c r="G7" s="84">
        <v>5</v>
      </c>
      <c r="H7" s="85">
        <v>5</v>
      </c>
      <c r="I7" s="63">
        <v>7</v>
      </c>
      <c r="J7" s="63">
        <v>6</v>
      </c>
    </row>
    <row r="8" spans="1:23" ht="15.6">
      <c r="A8" s="40"/>
      <c r="B8" s="57" t="s">
        <v>11</v>
      </c>
      <c r="C8" s="104"/>
      <c r="D8" s="85" t="s">
        <v>2</v>
      </c>
      <c r="E8" s="63"/>
      <c r="F8" s="84" t="s">
        <v>2</v>
      </c>
      <c r="G8" s="84" t="s">
        <v>2</v>
      </c>
      <c r="H8" s="85" t="s">
        <v>2</v>
      </c>
      <c r="I8" s="85" t="s">
        <v>2</v>
      </c>
      <c r="J8" s="85" t="s">
        <v>2</v>
      </c>
    </row>
    <row r="9" spans="1:23" ht="31.2">
      <c r="A9" s="40" t="s">
        <v>25</v>
      </c>
      <c r="B9" s="57" t="s">
        <v>26</v>
      </c>
      <c r="C9" s="104"/>
      <c r="D9" s="76"/>
      <c r="E9" s="63"/>
      <c r="F9" s="84"/>
      <c r="G9" s="84"/>
      <c r="H9" s="85"/>
      <c r="I9" s="63"/>
      <c r="J9" s="76"/>
    </row>
    <row r="10" spans="1:23" ht="46.8">
      <c r="A10" s="105">
        <v>52</v>
      </c>
      <c r="B10" s="106" t="s">
        <v>66</v>
      </c>
      <c r="C10" s="95">
        <f t="shared" ref="C10" si="0">D10+E10+I10+J10</f>
        <v>18</v>
      </c>
      <c r="D10" s="95">
        <v>4</v>
      </c>
      <c r="E10" s="124">
        <f t="shared" ref="E10" si="1">F10+G10+H10</f>
        <v>6</v>
      </c>
      <c r="F10" s="95">
        <v>2</v>
      </c>
      <c r="G10" s="95">
        <v>4</v>
      </c>
      <c r="H10" s="95">
        <v>0</v>
      </c>
      <c r="I10" s="95">
        <v>7</v>
      </c>
      <c r="J10" s="95">
        <v>1</v>
      </c>
    </row>
  </sheetData>
  <mergeCells count="4">
    <mergeCell ref="A1:J1"/>
    <mergeCell ref="C2:J2"/>
    <mergeCell ref="E3:H3"/>
    <mergeCell ref="F4:H4"/>
  </mergeCells>
  <pageMargins left="0.11811023622047244" right="0.11811023622047244" top="0.15748031496062992" bottom="0.15748031496062992" header="0" footer="0"/>
  <pageSetup paperSize="9" orientation="portrait" r:id="rId1"/>
</worksheet>
</file>

<file path=xl/worksheets/sheet4.xml><?xml version="1.0" encoding="utf-8"?>
<worksheet xmlns="http://schemas.openxmlformats.org/spreadsheetml/2006/main" xmlns:r="http://schemas.openxmlformats.org/officeDocument/2006/relationships">
  <dimension ref="A1:Z10"/>
  <sheetViews>
    <sheetView topLeftCell="A6" zoomScaleNormal="100" zoomScaleSheetLayoutView="82" workbookViewId="0">
      <selection activeCell="A11" sqref="A11:J209"/>
    </sheetView>
  </sheetViews>
  <sheetFormatPr defaultRowHeight="14.4"/>
  <cols>
    <col min="1" max="1" width="9.109375" style="90"/>
    <col min="2" max="2" width="48.33203125" customWidth="1"/>
    <col min="3" max="3" width="31.5546875" customWidth="1"/>
    <col min="4" max="4" width="14.44140625" customWidth="1"/>
    <col min="5" max="5" width="17.5546875" customWidth="1"/>
    <col min="6" max="6" width="20.5546875" customWidth="1"/>
    <col min="7" max="7" width="15.5546875" customWidth="1"/>
    <col min="8" max="8" width="21.5546875" customWidth="1"/>
    <col min="9" max="9" width="16.109375" customWidth="1"/>
    <col min="10" max="10" width="18.5546875" customWidth="1"/>
  </cols>
  <sheetData>
    <row r="1" spans="1:26" hidden="1"/>
    <row r="3" spans="1:26" ht="16.2" thickBot="1">
      <c r="A3" s="162" t="s">
        <v>56</v>
      </c>
      <c r="B3" s="163"/>
      <c r="C3" s="163"/>
      <c r="D3" s="163"/>
      <c r="E3" s="163"/>
      <c r="F3" s="163"/>
      <c r="G3" s="163"/>
      <c r="H3" s="163"/>
      <c r="I3" s="163"/>
      <c r="J3" s="163"/>
      <c r="K3" s="22"/>
      <c r="L3" s="22"/>
      <c r="M3" s="22"/>
      <c r="N3" s="22"/>
      <c r="O3" s="22"/>
      <c r="P3" s="22"/>
      <c r="Q3" s="22"/>
      <c r="R3" s="22"/>
      <c r="S3" s="22"/>
      <c r="T3" s="22"/>
      <c r="U3" s="22"/>
      <c r="V3" s="22"/>
      <c r="W3" s="22"/>
      <c r="X3" s="22"/>
      <c r="Y3" s="22"/>
      <c r="Z3" s="22"/>
    </row>
    <row r="4" spans="1:26" ht="15.6">
      <c r="A4" s="91"/>
      <c r="B4" s="50" t="s">
        <v>0</v>
      </c>
      <c r="C4" s="160" t="s">
        <v>45</v>
      </c>
      <c r="D4" s="160"/>
      <c r="E4" s="160"/>
      <c r="F4" s="160"/>
      <c r="G4" s="160"/>
      <c r="H4" s="160"/>
      <c r="I4" s="160"/>
      <c r="J4" s="161"/>
    </row>
    <row r="5" spans="1:26" ht="113.4">
      <c r="A5" s="92"/>
      <c r="B5" s="41" t="s">
        <v>1</v>
      </c>
      <c r="C5" s="52" t="s">
        <v>4</v>
      </c>
      <c r="D5" s="4" t="s">
        <v>27</v>
      </c>
      <c r="E5" s="4" t="s">
        <v>28</v>
      </c>
      <c r="F5" s="4" t="s">
        <v>29</v>
      </c>
      <c r="G5" s="4" t="s">
        <v>30</v>
      </c>
      <c r="H5" s="4" t="s">
        <v>31</v>
      </c>
      <c r="I5" s="4" t="s">
        <v>32</v>
      </c>
      <c r="J5" s="48" t="s">
        <v>33</v>
      </c>
    </row>
    <row r="6" spans="1:26" ht="15.6">
      <c r="A6" s="93"/>
      <c r="B6" s="41" t="s">
        <v>9</v>
      </c>
      <c r="C6" s="42" t="s">
        <v>5</v>
      </c>
      <c r="D6" s="42"/>
      <c r="E6" s="42"/>
      <c r="F6" s="42"/>
      <c r="G6" s="42"/>
      <c r="H6" s="42"/>
      <c r="I6" s="42"/>
      <c r="J6" s="44"/>
    </row>
    <row r="7" spans="1:26" ht="15.6">
      <c r="A7" s="93"/>
      <c r="B7" s="41" t="s">
        <v>10</v>
      </c>
      <c r="C7" s="82">
        <f>SUM(D7:J7)</f>
        <v>7</v>
      </c>
      <c r="D7" s="42">
        <v>1</v>
      </c>
      <c r="E7" s="42">
        <v>1</v>
      </c>
      <c r="F7" s="42">
        <v>1</v>
      </c>
      <c r="G7" s="42">
        <v>1</v>
      </c>
      <c r="H7" s="42">
        <v>1</v>
      </c>
      <c r="I7" s="42">
        <v>1</v>
      </c>
      <c r="J7" s="44">
        <v>1</v>
      </c>
    </row>
    <row r="8" spans="1:26" ht="15.6">
      <c r="A8" s="93"/>
      <c r="B8" s="41" t="s">
        <v>49</v>
      </c>
      <c r="C8" s="51" t="s">
        <v>34</v>
      </c>
      <c r="D8" s="41"/>
      <c r="E8" s="41"/>
      <c r="F8" s="41"/>
      <c r="G8" s="41"/>
      <c r="H8" s="41"/>
      <c r="I8" s="41"/>
      <c r="J8" s="43"/>
    </row>
    <row r="9" spans="1:26" ht="31.2">
      <c r="A9" s="93" t="s">
        <v>25</v>
      </c>
      <c r="B9" s="41" t="s">
        <v>26</v>
      </c>
      <c r="C9" s="41"/>
      <c r="D9" s="41"/>
      <c r="E9" s="41"/>
      <c r="F9" s="41"/>
      <c r="G9" s="41"/>
      <c r="H9" s="41"/>
      <c r="I9" s="41"/>
      <c r="J9" s="43"/>
    </row>
    <row r="10" spans="1:26" s="88" customFormat="1" ht="43.2">
      <c r="A10" s="94">
        <v>52</v>
      </c>
      <c r="B10" s="89" t="s">
        <v>66</v>
      </c>
      <c r="C10" s="87">
        <f t="shared" ref="C10" si="0">SUM(D10:J10)</f>
        <v>6</v>
      </c>
      <c r="D10" s="87">
        <v>1</v>
      </c>
      <c r="E10" s="87">
        <v>1</v>
      </c>
      <c r="F10" s="87">
        <v>1</v>
      </c>
      <c r="G10" s="87">
        <v>1</v>
      </c>
      <c r="H10" s="87">
        <v>1</v>
      </c>
      <c r="I10" s="87">
        <v>1</v>
      </c>
      <c r="J10" s="87">
        <v>0</v>
      </c>
    </row>
  </sheetData>
  <mergeCells count="2">
    <mergeCell ref="C4:J4"/>
    <mergeCell ref="A3:J3"/>
  </mergeCells>
  <hyperlinks>
    <hyperlink ref="C8" r:id="rId1"/>
  </hyperlinks>
  <pageMargins left="0.11811023622047244" right="0.11811023622047244" top="0.15748031496062992" bottom="0.15748031496062992" header="0" footer="0"/>
  <pageSetup paperSize="9" orientation="landscape" r:id="rId2"/>
</worksheet>
</file>

<file path=xl/worksheets/sheet5.xml><?xml version="1.0" encoding="utf-8"?>
<worksheet xmlns="http://schemas.openxmlformats.org/spreadsheetml/2006/main" xmlns:r="http://schemas.openxmlformats.org/officeDocument/2006/relationships">
  <dimension ref="A1:U11"/>
  <sheetViews>
    <sheetView tabSelected="1" topLeftCell="A10" zoomScaleNormal="100" zoomScaleSheetLayoutView="74" workbookViewId="0">
      <selection activeCell="B11" sqref="B11:K156"/>
    </sheetView>
  </sheetViews>
  <sheetFormatPr defaultRowHeight="14.4"/>
  <cols>
    <col min="1" max="1" width="6.33203125" customWidth="1"/>
    <col min="2" max="2" width="26.44140625" customWidth="1"/>
    <col min="3" max="3" width="14.109375" customWidth="1"/>
    <col min="4" max="4" width="13.88671875" customWidth="1"/>
    <col min="5" max="5" width="14.6640625" customWidth="1"/>
    <col min="6" max="6" width="11.88671875" customWidth="1"/>
    <col min="7" max="7" width="16.6640625" customWidth="1"/>
    <col min="8" max="8" width="11.33203125" customWidth="1"/>
    <col min="9" max="9" width="14.88671875" customWidth="1"/>
    <col min="10" max="10" width="16.44140625" customWidth="1"/>
    <col min="11" max="11" width="19.44140625" customWidth="1"/>
    <col min="13" max="13" width="18" customWidth="1"/>
    <col min="14" max="14" width="18.109375" customWidth="1"/>
    <col min="15" max="15" width="17.6640625" customWidth="1"/>
    <col min="16" max="16" width="20.44140625" customWidth="1"/>
  </cols>
  <sheetData>
    <row r="1" spans="1:21" ht="16.5" customHeight="1" thickBot="1">
      <c r="A1" s="164" t="s">
        <v>64</v>
      </c>
      <c r="B1" s="165"/>
      <c r="C1" s="165"/>
      <c r="D1" s="165"/>
      <c r="E1" s="165"/>
      <c r="F1" s="165"/>
      <c r="G1" s="165"/>
      <c r="H1" s="165"/>
      <c r="I1" s="165"/>
      <c r="J1" s="165"/>
      <c r="K1" s="165"/>
      <c r="L1" s="165"/>
      <c r="M1" s="165"/>
      <c r="N1" s="165"/>
      <c r="O1" s="165"/>
      <c r="P1" s="165"/>
      <c r="Q1" s="83"/>
      <c r="R1" s="83"/>
      <c r="S1" s="83"/>
      <c r="T1" s="83"/>
      <c r="U1" s="83"/>
    </row>
    <row r="2" spans="1:21" ht="16.2" thickBot="1">
      <c r="A2" s="101"/>
      <c r="B2" s="53"/>
      <c r="C2" s="68"/>
      <c r="D2" s="171" t="s">
        <v>44</v>
      </c>
      <c r="E2" s="171"/>
      <c r="F2" s="171"/>
      <c r="G2" s="171"/>
      <c r="H2" s="171"/>
      <c r="I2" s="171"/>
      <c r="J2" s="171"/>
      <c r="K2" s="171"/>
      <c r="L2" s="171"/>
      <c r="M2" s="171"/>
      <c r="N2" s="171"/>
      <c r="O2" s="171"/>
      <c r="P2" s="172"/>
    </row>
    <row r="3" spans="1:21" ht="134.25" customHeight="1">
      <c r="A3" s="39"/>
      <c r="B3" s="56"/>
      <c r="C3" s="49"/>
      <c r="D3" s="69"/>
      <c r="E3" s="70" t="s">
        <v>45</v>
      </c>
      <c r="F3" s="173" t="s">
        <v>46</v>
      </c>
      <c r="G3" s="174"/>
      <c r="H3" s="174"/>
      <c r="I3" s="175"/>
      <c r="J3" s="70" t="s">
        <v>36</v>
      </c>
      <c r="K3" s="70" t="s">
        <v>37</v>
      </c>
      <c r="L3" s="176" t="s">
        <v>38</v>
      </c>
      <c r="M3" s="177"/>
      <c r="N3" s="177"/>
      <c r="O3" s="178"/>
      <c r="P3" s="71" t="s">
        <v>53</v>
      </c>
    </row>
    <row r="4" spans="1:21" s="67" customFormat="1" ht="15.75" customHeight="1">
      <c r="A4" s="63"/>
      <c r="B4" s="64"/>
      <c r="C4" s="63"/>
      <c r="D4" s="73"/>
      <c r="E4" s="74" t="s">
        <v>51</v>
      </c>
      <c r="F4" s="159" t="s">
        <v>1</v>
      </c>
      <c r="G4" s="166"/>
      <c r="H4" s="166"/>
      <c r="I4" s="167"/>
      <c r="J4" s="74" t="s">
        <v>51</v>
      </c>
      <c r="K4" s="74" t="s">
        <v>51</v>
      </c>
      <c r="L4" s="168" t="s">
        <v>1</v>
      </c>
      <c r="M4" s="169"/>
      <c r="N4" s="169"/>
      <c r="O4" s="170"/>
      <c r="P4" s="65" t="s">
        <v>51</v>
      </c>
    </row>
    <row r="5" spans="1:21" ht="206.25" customHeight="1">
      <c r="A5" s="40"/>
      <c r="B5" s="57" t="s">
        <v>1</v>
      </c>
      <c r="C5" s="39" t="s">
        <v>50</v>
      </c>
      <c r="D5" s="54" t="s">
        <v>52</v>
      </c>
      <c r="E5" s="60" t="s">
        <v>7</v>
      </c>
      <c r="F5" s="39" t="s">
        <v>47</v>
      </c>
      <c r="G5" s="41" t="s">
        <v>12</v>
      </c>
      <c r="H5" s="41" t="s">
        <v>15</v>
      </c>
      <c r="I5" s="43" t="s">
        <v>17</v>
      </c>
      <c r="J5" s="60" t="s">
        <v>18</v>
      </c>
      <c r="K5" s="60" t="s">
        <v>19</v>
      </c>
      <c r="L5" s="39" t="s">
        <v>47</v>
      </c>
      <c r="M5" s="41" t="s">
        <v>21</v>
      </c>
      <c r="N5" s="41" t="s">
        <v>23</v>
      </c>
      <c r="O5" s="43" t="s">
        <v>24</v>
      </c>
      <c r="P5" s="60" t="s">
        <v>40</v>
      </c>
    </row>
    <row r="6" spans="1:21" ht="15.6">
      <c r="A6" s="40"/>
      <c r="B6" s="57" t="s">
        <v>9</v>
      </c>
      <c r="C6" s="40"/>
      <c r="D6" s="43"/>
      <c r="E6" s="60" t="s">
        <v>8</v>
      </c>
      <c r="F6" s="39"/>
      <c r="G6" s="41" t="s">
        <v>5</v>
      </c>
      <c r="H6" s="41" t="s">
        <v>5</v>
      </c>
      <c r="I6" s="43" t="s">
        <v>5</v>
      </c>
      <c r="J6" s="60" t="s">
        <v>5</v>
      </c>
      <c r="K6" s="60" t="s">
        <v>5</v>
      </c>
      <c r="L6" s="39"/>
      <c r="M6" s="41" t="s">
        <v>5</v>
      </c>
      <c r="N6" s="41" t="s">
        <v>8</v>
      </c>
      <c r="O6" s="43" t="s">
        <v>8</v>
      </c>
      <c r="P6" s="72" t="s">
        <v>5</v>
      </c>
    </row>
    <row r="7" spans="1:21" ht="15.6">
      <c r="A7" s="40"/>
      <c r="B7" s="57" t="s">
        <v>10</v>
      </c>
      <c r="C7" s="39">
        <f>E7+F7+J7+K7+L7+P7</f>
        <v>65</v>
      </c>
      <c r="D7" s="54">
        <f>E7+F7+J7+K7+L7</f>
        <v>60</v>
      </c>
      <c r="E7" s="59">
        <v>7</v>
      </c>
      <c r="F7" s="39">
        <f>SUM(G7:I7)</f>
        <v>15</v>
      </c>
      <c r="G7" s="41">
        <v>5</v>
      </c>
      <c r="H7" s="41">
        <v>5</v>
      </c>
      <c r="I7" s="43">
        <v>5</v>
      </c>
      <c r="J7" s="59">
        <f>SUM(K7:K7)</f>
        <v>7</v>
      </c>
      <c r="K7" s="59">
        <v>7</v>
      </c>
      <c r="L7" s="39">
        <f>SUM(M7:O7)</f>
        <v>24</v>
      </c>
      <c r="M7" s="41">
        <v>5</v>
      </c>
      <c r="N7" s="41">
        <v>9</v>
      </c>
      <c r="O7" s="43">
        <v>10</v>
      </c>
      <c r="P7" s="59">
        <v>5</v>
      </c>
    </row>
    <row r="8" spans="1:21" ht="31.2">
      <c r="A8" s="40"/>
      <c r="B8" s="57" t="s">
        <v>11</v>
      </c>
      <c r="C8" s="40"/>
      <c r="D8" s="43"/>
      <c r="E8" s="60" t="s">
        <v>6</v>
      </c>
      <c r="F8" s="39"/>
      <c r="G8" s="41" t="s">
        <v>6</v>
      </c>
      <c r="H8" s="41" t="s">
        <v>6</v>
      </c>
      <c r="I8" s="43" t="s">
        <v>6</v>
      </c>
      <c r="J8" s="60" t="s">
        <v>6</v>
      </c>
      <c r="K8" s="60" t="s">
        <v>6</v>
      </c>
      <c r="L8" s="40"/>
      <c r="M8" s="41" t="s">
        <v>6</v>
      </c>
      <c r="N8" s="41" t="s">
        <v>6</v>
      </c>
      <c r="O8" s="43" t="s">
        <v>6</v>
      </c>
      <c r="P8" s="60" t="s">
        <v>6</v>
      </c>
    </row>
    <row r="9" spans="1:21" ht="46.8">
      <c r="A9" s="45" t="s">
        <v>25</v>
      </c>
      <c r="B9" s="58" t="s">
        <v>26</v>
      </c>
      <c r="C9" s="45"/>
      <c r="D9" s="47"/>
      <c r="E9" s="61"/>
      <c r="F9" s="62"/>
      <c r="G9" s="46"/>
      <c r="H9" s="46"/>
      <c r="I9" s="47"/>
      <c r="J9" s="100"/>
      <c r="K9" s="61"/>
      <c r="L9" s="45"/>
      <c r="M9" s="46"/>
      <c r="N9" s="46"/>
      <c r="O9" s="47"/>
      <c r="P9" s="61"/>
    </row>
    <row r="10" spans="1:21" s="98" customFormat="1" ht="72">
      <c r="A10" s="98">
        <v>52</v>
      </c>
      <c r="B10" s="99" t="s">
        <v>66</v>
      </c>
      <c r="C10" s="123">
        <f t="shared" ref="C10" si="0">SUM(E10,F10,J10,K10,L10,P10)</f>
        <v>56.440000000000005</v>
      </c>
      <c r="D10" s="123">
        <f t="shared" ref="D10" si="1">SUM(E10,F10,J10,K10,L10)</f>
        <v>52.260000000000005</v>
      </c>
      <c r="E10" s="123">
        <v>6.01</v>
      </c>
      <c r="F10" s="123">
        <f t="shared" ref="F10" si="2">SUM(G10:I10)</f>
        <v>12.98</v>
      </c>
      <c r="G10" s="123">
        <v>4.43</v>
      </c>
      <c r="H10" s="123">
        <v>4.42</v>
      </c>
      <c r="I10" s="123">
        <v>4.13</v>
      </c>
      <c r="J10" s="123">
        <v>6.32</v>
      </c>
      <c r="K10" s="123">
        <v>6.53</v>
      </c>
      <c r="L10" s="123">
        <f t="shared" ref="L10" si="3">SUM(M10:O10)</f>
        <v>20.420000000000002</v>
      </c>
      <c r="M10" s="123">
        <v>4.5</v>
      </c>
      <c r="N10" s="123">
        <v>7.43</v>
      </c>
      <c r="O10" s="123">
        <v>8.49</v>
      </c>
      <c r="P10" s="123">
        <v>4.18</v>
      </c>
    </row>
    <row r="11" spans="1:21">
      <c r="B11" t="s">
        <v>65</v>
      </c>
    </row>
  </sheetData>
  <mergeCells count="6">
    <mergeCell ref="A1:P1"/>
    <mergeCell ref="F4:I4"/>
    <mergeCell ref="L4:O4"/>
    <mergeCell ref="D2:P2"/>
    <mergeCell ref="F3:I3"/>
    <mergeCell ref="L3:O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 1. по критериям</vt:lpstr>
      <vt:lpstr>т. 2. по источнику</vt:lpstr>
      <vt:lpstr>т. 2.1. сайты УК</vt:lpstr>
      <vt:lpstr>т. 2.2. ОС базгов</vt:lpstr>
      <vt:lpstr>т. 2.3. анкета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2017-02-03T06:18:40Z</dcterms:modified>
</cp:coreProperties>
</file>